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740" yWindow="45" windowWidth="12420" windowHeight="1209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Hoja1!$A$1:$G$50</definedName>
  </definedNames>
  <calcPr calcId="144525" calcOnSave="0"/>
</workbook>
</file>

<file path=xl/calcChain.xml><?xml version="1.0" encoding="utf-8"?>
<calcChain xmlns="http://schemas.openxmlformats.org/spreadsheetml/2006/main">
  <c r="F31" i="1" l="1"/>
  <c r="F30" i="1"/>
  <c r="F28" i="1"/>
  <c r="F27" i="1"/>
  <c r="F26" i="1"/>
  <c r="F25" i="1"/>
  <c r="F24" i="1"/>
  <c r="F23" i="1"/>
  <c r="F21" i="1"/>
  <c r="F20" i="1"/>
  <c r="F19" i="1"/>
  <c r="F16" i="1"/>
  <c r="F15" i="1"/>
  <c r="F14" i="1"/>
  <c r="F13" i="1"/>
  <c r="F12" i="1"/>
  <c r="F11" i="1"/>
  <c r="F34" i="1" l="1"/>
  <c r="F35" i="1" l="1"/>
  <c r="F36" i="1" s="1"/>
  <c r="F37" i="1" l="1"/>
  <c r="F38" i="1" s="1"/>
  <c r="F39" i="1" s="1"/>
</calcChain>
</file>

<file path=xl/sharedStrings.xml><?xml version="1.0" encoding="utf-8"?>
<sst xmlns="http://schemas.openxmlformats.org/spreadsheetml/2006/main" count="91" uniqueCount="73">
  <si>
    <t>PRESUPUESTO ESTIMADO DE OBRAS</t>
  </si>
  <si>
    <t>ml</t>
  </si>
  <si>
    <t>m2</t>
  </si>
  <si>
    <t>m3</t>
  </si>
  <si>
    <t>PAISAJISMO</t>
  </si>
  <si>
    <t>Preparación terreno</t>
  </si>
  <si>
    <t>Mano de Obra general</t>
  </si>
  <si>
    <t>Tierra de relleno vegetal</t>
  </si>
  <si>
    <t>Arena gruesa</t>
  </si>
  <si>
    <t>Compost</t>
  </si>
  <si>
    <t>Retiro escombro</t>
  </si>
  <si>
    <t>Fertilizante</t>
  </si>
  <si>
    <t>kilos</t>
  </si>
  <si>
    <t>ÁRBOLES</t>
  </si>
  <si>
    <t>Notro</t>
  </si>
  <si>
    <t>Unid.</t>
  </si>
  <si>
    <t>Patagua</t>
  </si>
  <si>
    <t>ARBUSTOS</t>
  </si>
  <si>
    <t>Verónica compacta</t>
  </si>
  <si>
    <t>Rhus crenata</t>
  </si>
  <si>
    <t>Érica carnea</t>
  </si>
  <si>
    <t>Calle calle</t>
  </si>
  <si>
    <t>CUBRESUELOS</t>
  </si>
  <si>
    <t>Cotula</t>
  </si>
  <si>
    <t>Solerilla piedra</t>
  </si>
  <si>
    <t>COSTO DIRECTO</t>
  </si>
  <si>
    <t xml:space="preserve"> SUB-TOTAL </t>
  </si>
  <si>
    <t>GASTOS GENERALES  (sobre 1)</t>
  </si>
  <si>
    <t>$</t>
  </si>
  <si>
    <t>TOTAL NETO (1+2+3)</t>
  </si>
  <si>
    <t>IVA  (sobre 4)</t>
  </si>
  <si>
    <t>TOTAL PRESUPUESTO  (4+5)</t>
  </si>
  <si>
    <t xml:space="preserve"> TOTAL </t>
  </si>
  <si>
    <t>ÁREA VERDE ANEXA</t>
  </si>
  <si>
    <t>Arrayan</t>
  </si>
  <si>
    <t>Mychay</t>
  </si>
  <si>
    <t>Corcolen</t>
  </si>
  <si>
    <t>Carlos Ulloa Ojeda</t>
  </si>
  <si>
    <t>Arquitecto</t>
  </si>
  <si>
    <t>Arquitectónica Ltda.</t>
  </si>
  <si>
    <t>5.1</t>
  </si>
  <si>
    <t>5.1.1</t>
  </si>
  <si>
    <t>5.1.2</t>
  </si>
  <si>
    <t>5.1.3</t>
  </si>
  <si>
    <t>5.1.4</t>
  </si>
  <si>
    <t>5.1.5</t>
  </si>
  <si>
    <t>5.1.6</t>
  </si>
  <si>
    <t>5.2</t>
  </si>
  <si>
    <t>ESPECIES VEGETALES</t>
  </si>
  <si>
    <t>5.2.1</t>
  </si>
  <si>
    <t>5.2.1.1</t>
  </si>
  <si>
    <t>5.2.1.2</t>
  </si>
  <si>
    <t>5.2.1.3</t>
  </si>
  <si>
    <t>5.2.2</t>
  </si>
  <si>
    <t>5.2.2.1</t>
  </si>
  <si>
    <t>5.2.2.2</t>
  </si>
  <si>
    <t>5.2.2.3</t>
  </si>
  <si>
    <t>5.2.2.4</t>
  </si>
  <si>
    <t>5.2.2.5</t>
  </si>
  <si>
    <t>5.2.2.6</t>
  </si>
  <si>
    <t>5.3</t>
  </si>
  <si>
    <t>5.2.3</t>
  </si>
  <si>
    <t>5.2.3.1</t>
  </si>
  <si>
    <t xml:space="preserve">Rev.11 </t>
  </si>
  <si>
    <t>UTILIDADES  (sobre 1+2))</t>
  </si>
  <si>
    <t>ITEM</t>
  </si>
  <si>
    <t>DESIGNACIÓN</t>
  </si>
  <si>
    <t>UNIDAD</t>
  </si>
  <si>
    <t>CANTIDAD</t>
  </si>
  <si>
    <t>P. UNITARIO</t>
  </si>
  <si>
    <t>P. TOTAL</t>
  </si>
  <si>
    <t>Cecilia Aceituno</t>
  </si>
  <si>
    <t>Paisajista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</si>
</sst>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0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color theme="1" tint="0.14999847407452621"/>
      <name val="Arial"/>
      <family val="2"/>
    </font>
    <font>
      <b/>
      <sz val="10"/>
      <name val="Arial"/>
      <family val="2"/>
    </font>
    <font>
      <b/>
      <sz val="8"/>
      <color theme="1" tint="0.14999847407452621"/>
      <name val="Arial"/>
      <family val="2"/>
    </font>
    <font>
      <b/>
      <sz val="9"/>
      <color theme="1" tint="0.14999847407452621"/>
      <name val="Arial"/>
      <family val="2"/>
    </font>
    <font>
      <sz val="8"/>
      <color theme="1" tint="0.14999847407452621"/>
      <name val="Arial"/>
      <family val="2"/>
    </font>
    <font>
      <sz val="9"/>
      <color theme="1" tint="0.1499984740745262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1" tint="0.1499984740745262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164" fontId="2" fillId="0" borderId="0" xfId="0" applyNumberFormat="1" applyFont="1" applyFill="1"/>
    <xf numFmtId="3" fontId="3" fillId="0" borderId="0" xfId="0" applyNumberFormat="1" applyFont="1" applyFill="1"/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/>
    </xf>
    <xf numFmtId="4" fontId="8" fillId="0" borderId="1" xfId="1" applyNumberFormat="1" applyFont="1" applyFill="1" applyBorder="1"/>
    <xf numFmtId="0" fontId="9" fillId="0" borderId="1" xfId="0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/>
    </xf>
    <xf numFmtId="0" fontId="9" fillId="0" borderId="1" xfId="0" applyFont="1" applyFill="1" applyBorder="1"/>
    <xf numFmtId="3" fontId="4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9" fontId="4" fillId="0" borderId="5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1" xfId="0" applyBorder="1"/>
    <xf numFmtId="0" fontId="8" fillId="0" borderId="1" xfId="0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0" fillId="0" borderId="0" xfId="0" applyFont="1"/>
    <xf numFmtId="10" fontId="9" fillId="0" borderId="4" xfId="0" applyNumberFormat="1" applyFont="1" applyFill="1" applyBorder="1" applyAlignment="1">
      <alignment horizontal="right" vertical="center"/>
    </xf>
    <xf numFmtId="10" fontId="9" fillId="0" borderId="6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horizontal="left"/>
    </xf>
    <xf numFmtId="3" fontId="14" fillId="0" borderId="1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horizontal="center" vertical="top"/>
    </xf>
    <xf numFmtId="0" fontId="0" fillId="0" borderId="0" xfId="0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460373</xdr:colOff>
      <xdr:row>41</xdr:row>
      <xdr:rowOff>116416</xdr:rowOff>
    </xdr:from>
    <xdr:to>
      <xdr:col>6</xdr:col>
      <xdr:colOff>185164</xdr:colOff>
      <xdr:row>44</xdr:row>
      <xdr:rowOff>110574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6540" y="6773333"/>
          <a:ext cx="2116624" cy="470408"/>
        </a:xfrm>
        <a:prstGeom prst="rect">
          <a:avLst/>
        </a:prstGeom>
      </xdr:spPr>
    </xdr:pic>
    <xdr:clientData/>
  </xdr:twoCellAnchor>
  <xdr:twoCellAnchor editAs="oneCell">
    <xdr:from>
      <xdr:col>1</xdr:col>
      <xdr:colOff>984251</xdr:colOff>
      <xdr:row>41</xdr:row>
      <xdr:rowOff>140764</xdr:rowOff>
    </xdr:from>
    <xdr:to>
      <xdr:col>1</xdr:col>
      <xdr:colOff>2603501</xdr:colOff>
      <xdr:row>44</xdr:row>
      <xdr:rowOff>95250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116" b="39667"/>
        <a:stretch/>
      </xdr:blipFill>
      <xdr:spPr>
        <a:xfrm>
          <a:off x="1661584" y="6797681"/>
          <a:ext cx="1619250" cy="4307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view="pageBreakPreview" topLeftCell="A13" zoomScale="90" zoomScaleNormal="100" zoomScaleSheetLayoutView="90" workbookViewId="0">
      <selection activeCell="C55" sqref="C55"/>
    </sheetView>
  </sheetViews>
  <sheetFormatPr baseColWidth="10" defaultRowHeight="12.75" x14ac:dyDescent="0.2"/>
  <cols>
    <col min="1" max="1" width="10.140625" customWidth="1"/>
    <col min="2" max="2" width="45.42578125" customWidth="1"/>
    <col min="6" max="6" width="13" customWidth="1"/>
  </cols>
  <sheetData>
    <row r="1" spans="1:7" s="1" customFormat="1" ht="15.75" customHeight="1" x14ac:dyDescent="0.2">
      <c r="A1" s="49" t="s">
        <v>0</v>
      </c>
      <c r="B1" s="49"/>
      <c r="C1" s="49"/>
      <c r="D1" s="49"/>
      <c r="E1" s="49"/>
      <c r="F1" s="49"/>
      <c r="G1" s="40"/>
    </row>
    <row r="2" spans="1:7" s="1" customFormat="1" x14ac:dyDescent="0.2">
      <c r="A2" s="30" t="s">
        <v>33</v>
      </c>
      <c r="D2" s="2"/>
      <c r="E2" s="2"/>
      <c r="G2" s="3"/>
    </row>
    <row r="3" spans="1:7" s="1" customFormat="1" x14ac:dyDescent="0.2">
      <c r="A3" s="30" t="s">
        <v>0</v>
      </c>
      <c r="D3" s="2"/>
      <c r="E3" s="2"/>
      <c r="G3" s="3"/>
    </row>
    <row r="4" spans="1:7" s="1" customFormat="1" ht="14.25" customHeight="1" x14ac:dyDescent="0.2">
      <c r="A4" s="1" t="s">
        <v>4</v>
      </c>
      <c r="D4" s="4"/>
      <c r="E4" s="2"/>
      <c r="G4" s="3"/>
    </row>
    <row r="5" spans="1:7" s="1" customFormat="1" ht="15" x14ac:dyDescent="0.2">
      <c r="A5" s="31" t="s">
        <v>63</v>
      </c>
      <c r="B5" s="41">
        <v>44620</v>
      </c>
      <c r="D5" s="4"/>
      <c r="E5" s="2"/>
      <c r="G5" s="3"/>
    </row>
    <row r="7" spans="1:7" x14ac:dyDescent="0.2">
      <c r="A7" s="5" t="s">
        <v>65</v>
      </c>
      <c r="B7" s="6" t="s">
        <v>66</v>
      </c>
      <c r="C7" s="9" t="s">
        <v>67</v>
      </c>
      <c r="D7" s="10" t="s">
        <v>68</v>
      </c>
      <c r="E7" s="10" t="s">
        <v>69</v>
      </c>
      <c r="F7" s="32" t="s">
        <v>70</v>
      </c>
    </row>
    <row r="8" spans="1:7" x14ac:dyDescent="0.2">
      <c r="A8" s="14"/>
      <c r="B8" s="11"/>
      <c r="C8" s="7"/>
      <c r="D8" s="8"/>
      <c r="E8" s="33"/>
      <c r="F8" s="32"/>
    </row>
    <row r="9" spans="1:7" x14ac:dyDescent="0.2">
      <c r="A9" s="14">
        <v>5</v>
      </c>
      <c r="B9" s="6" t="s">
        <v>4</v>
      </c>
      <c r="C9" s="7"/>
      <c r="D9" s="8"/>
      <c r="E9" s="12"/>
      <c r="F9" s="32"/>
    </row>
    <row r="10" spans="1:7" x14ac:dyDescent="0.2">
      <c r="A10" s="14" t="s">
        <v>40</v>
      </c>
      <c r="B10" s="15" t="s">
        <v>5</v>
      </c>
      <c r="C10" s="7"/>
      <c r="D10" s="8"/>
      <c r="E10" s="12"/>
      <c r="F10" s="32"/>
    </row>
    <row r="11" spans="1:7" x14ac:dyDescent="0.2">
      <c r="A11" s="14" t="s">
        <v>41</v>
      </c>
      <c r="B11" s="19" t="s">
        <v>6</v>
      </c>
      <c r="C11" s="16" t="s">
        <v>2</v>
      </c>
      <c r="D11" s="17">
        <v>2219</v>
      </c>
      <c r="E11" s="18">
        <v>9750</v>
      </c>
      <c r="F11" s="12">
        <f t="shared" ref="F11:F16" si="0">D11*E11</f>
        <v>21635250</v>
      </c>
    </row>
    <row r="12" spans="1:7" x14ac:dyDescent="0.2">
      <c r="A12" s="14" t="s">
        <v>42</v>
      </c>
      <c r="B12" s="19" t="s">
        <v>7</v>
      </c>
      <c r="C12" s="16" t="s">
        <v>3</v>
      </c>
      <c r="D12" s="17">
        <v>13</v>
      </c>
      <c r="E12" s="18">
        <v>18750</v>
      </c>
      <c r="F12" s="12">
        <f t="shared" si="0"/>
        <v>243750</v>
      </c>
    </row>
    <row r="13" spans="1:7" x14ac:dyDescent="0.2">
      <c r="A13" s="14" t="s">
        <v>43</v>
      </c>
      <c r="B13" s="19" t="s">
        <v>8</v>
      </c>
      <c r="C13" s="16" t="s">
        <v>3</v>
      </c>
      <c r="D13" s="17">
        <v>5</v>
      </c>
      <c r="E13" s="18">
        <v>27000</v>
      </c>
      <c r="F13" s="12">
        <f t="shared" si="0"/>
        <v>135000</v>
      </c>
    </row>
    <row r="14" spans="1:7" x14ac:dyDescent="0.2">
      <c r="A14" s="14" t="s">
        <v>44</v>
      </c>
      <c r="B14" s="19" t="s">
        <v>9</v>
      </c>
      <c r="C14" s="16" t="s">
        <v>3</v>
      </c>
      <c r="D14" s="17">
        <v>8</v>
      </c>
      <c r="E14" s="18">
        <v>37500</v>
      </c>
      <c r="F14" s="12">
        <f t="shared" si="0"/>
        <v>300000</v>
      </c>
    </row>
    <row r="15" spans="1:7" x14ac:dyDescent="0.2">
      <c r="A15" s="14" t="s">
        <v>45</v>
      </c>
      <c r="B15" s="19" t="s">
        <v>10</v>
      </c>
      <c r="C15" s="16" t="s">
        <v>3</v>
      </c>
      <c r="D15" s="17">
        <v>10</v>
      </c>
      <c r="E15" s="18">
        <v>15000</v>
      </c>
      <c r="F15" s="12">
        <f t="shared" si="0"/>
        <v>150000</v>
      </c>
    </row>
    <row r="16" spans="1:7" x14ac:dyDescent="0.2">
      <c r="A16" s="14" t="s">
        <v>46</v>
      </c>
      <c r="B16" s="19" t="s">
        <v>11</v>
      </c>
      <c r="C16" s="16" t="s">
        <v>12</v>
      </c>
      <c r="D16" s="17">
        <v>10</v>
      </c>
      <c r="E16" s="18">
        <v>4500</v>
      </c>
      <c r="F16" s="12">
        <f t="shared" si="0"/>
        <v>45000</v>
      </c>
    </row>
    <row r="17" spans="1:6" x14ac:dyDescent="0.2">
      <c r="A17" s="14" t="s">
        <v>47</v>
      </c>
      <c r="B17" s="15" t="s">
        <v>48</v>
      </c>
      <c r="C17" s="7"/>
      <c r="D17" s="8"/>
      <c r="E17" s="12"/>
      <c r="F17" s="32"/>
    </row>
    <row r="18" spans="1:6" x14ac:dyDescent="0.2">
      <c r="A18" s="14" t="s">
        <v>49</v>
      </c>
      <c r="B18" s="15" t="s">
        <v>13</v>
      </c>
      <c r="C18" s="16"/>
      <c r="D18" s="17"/>
      <c r="E18" s="12"/>
      <c r="F18" s="32"/>
    </row>
    <row r="19" spans="1:6" x14ac:dyDescent="0.2">
      <c r="A19" s="14" t="s">
        <v>50</v>
      </c>
      <c r="B19" s="19" t="s">
        <v>14</v>
      </c>
      <c r="C19" s="16" t="s">
        <v>15</v>
      </c>
      <c r="D19" s="17">
        <v>6</v>
      </c>
      <c r="E19" s="12">
        <v>37500</v>
      </c>
      <c r="F19" s="12">
        <f t="shared" ref="F19:F31" si="1">D19*E19</f>
        <v>225000</v>
      </c>
    </row>
    <row r="20" spans="1:6" x14ac:dyDescent="0.2">
      <c r="A20" s="14" t="s">
        <v>51</v>
      </c>
      <c r="B20" s="19" t="s">
        <v>16</v>
      </c>
      <c r="C20" s="16" t="s">
        <v>15</v>
      </c>
      <c r="D20" s="17">
        <v>4</v>
      </c>
      <c r="E20" s="12">
        <v>42000</v>
      </c>
      <c r="F20" s="12">
        <f t="shared" si="1"/>
        <v>168000</v>
      </c>
    </row>
    <row r="21" spans="1:6" x14ac:dyDescent="0.2">
      <c r="A21" s="14" t="s">
        <v>52</v>
      </c>
      <c r="B21" s="19" t="s">
        <v>34</v>
      </c>
      <c r="C21" s="16" t="s">
        <v>15</v>
      </c>
      <c r="D21" s="17">
        <v>55</v>
      </c>
      <c r="E21" s="12">
        <v>37500</v>
      </c>
      <c r="F21" s="12">
        <f t="shared" si="1"/>
        <v>2062500</v>
      </c>
    </row>
    <row r="22" spans="1:6" x14ac:dyDescent="0.2">
      <c r="A22" s="14" t="s">
        <v>53</v>
      </c>
      <c r="B22" s="15" t="s">
        <v>17</v>
      </c>
      <c r="C22" s="16"/>
      <c r="D22" s="17"/>
      <c r="E22" s="12"/>
      <c r="F22" s="32"/>
    </row>
    <row r="23" spans="1:6" x14ac:dyDescent="0.2">
      <c r="A23" s="14" t="s">
        <v>54</v>
      </c>
      <c r="B23" s="19" t="s">
        <v>18</v>
      </c>
      <c r="C23" s="16" t="s">
        <v>15</v>
      </c>
      <c r="D23" s="17">
        <v>151</v>
      </c>
      <c r="E23" s="12">
        <v>6750</v>
      </c>
      <c r="F23" s="12">
        <f t="shared" si="1"/>
        <v>1019250</v>
      </c>
    </row>
    <row r="24" spans="1:6" x14ac:dyDescent="0.2">
      <c r="A24" s="14" t="s">
        <v>55</v>
      </c>
      <c r="B24" s="19" t="s">
        <v>19</v>
      </c>
      <c r="C24" s="16" t="s">
        <v>15</v>
      </c>
      <c r="D24" s="17">
        <v>35</v>
      </c>
      <c r="E24" s="12">
        <v>6750</v>
      </c>
      <c r="F24" s="12">
        <f t="shared" si="1"/>
        <v>236250</v>
      </c>
    </row>
    <row r="25" spans="1:6" x14ac:dyDescent="0.2">
      <c r="A25" s="14" t="s">
        <v>56</v>
      </c>
      <c r="B25" s="19" t="s">
        <v>20</v>
      </c>
      <c r="C25" s="16" t="s">
        <v>15</v>
      </c>
      <c r="D25" s="17">
        <v>68</v>
      </c>
      <c r="E25" s="12">
        <v>6750</v>
      </c>
      <c r="F25" s="12">
        <f t="shared" si="1"/>
        <v>459000</v>
      </c>
    </row>
    <row r="26" spans="1:6" x14ac:dyDescent="0.2">
      <c r="A26" s="14" t="s">
        <v>57</v>
      </c>
      <c r="B26" s="19" t="s">
        <v>21</v>
      </c>
      <c r="C26" s="16" t="s">
        <v>15</v>
      </c>
      <c r="D26" s="17">
        <v>95</v>
      </c>
      <c r="E26" s="12">
        <v>3300</v>
      </c>
      <c r="F26" s="12">
        <f t="shared" si="1"/>
        <v>313500</v>
      </c>
    </row>
    <row r="27" spans="1:6" x14ac:dyDescent="0.2">
      <c r="A27" s="14" t="s">
        <v>58</v>
      </c>
      <c r="B27" s="19" t="s">
        <v>35</v>
      </c>
      <c r="C27" s="16" t="s">
        <v>15</v>
      </c>
      <c r="D27" s="17">
        <v>135</v>
      </c>
      <c r="E27" s="12">
        <v>4200</v>
      </c>
      <c r="F27" s="12">
        <f t="shared" si="1"/>
        <v>567000</v>
      </c>
    </row>
    <row r="28" spans="1:6" x14ac:dyDescent="0.2">
      <c r="A28" s="14" t="s">
        <v>59</v>
      </c>
      <c r="B28" s="19" t="s">
        <v>36</v>
      </c>
      <c r="C28" s="16" t="s">
        <v>15</v>
      </c>
      <c r="D28" s="17">
        <v>110</v>
      </c>
      <c r="E28" s="12">
        <v>8250</v>
      </c>
      <c r="F28" s="12">
        <f t="shared" si="1"/>
        <v>907500</v>
      </c>
    </row>
    <row r="29" spans="1:6" x14ac:dyDescent="0.2">
      <c r="A29" s="14" t="s">
        <v>61</v>
      </c>
      <c r="B29" s="15" t="s">
        <v>22</v>
      </c>
      <c r="C29" s="34"/>
      <c r="D29" s="34"/>
      <c r="E29" s="32"/>
      <c r="F29" s="32"/>
    </row>
    <row r="30" spans="1:6" x14ac:dyDescent="0.2">
      <c r="A30" s="14" t="s">
        <v>62</v>
      </c>
      <c r="B30" s="19" t="s">
        <v>23</v>
      </c>
      <c r="C30" s="16" t="s">
        <v>2</v>
      </c>
      <c r="D30" s="17">
        <v>207</v>
      </c>
      <c r="E30" s="12">
        <v>4500</v>
      </c>
      <c r="F30" s="12">
        <f t="shared" si="1"/>
        <v>931500</v>
      </c>
    </row>
    <row r="31" spans="1:6" x14ac:dyDescent="0.2">
      <c r="A31" s="14" t="s">
        <v>60</v>
      </c>
      <c r="B31" s="19" t="s">
        <v>24</v>
      </c>
      <c r="C31" s="16" t="s">
        <v>1</v>
      </c>
      <c r="D31" s="17">
        <v>13</v>
      </c>
      <c r="E31" s="12">
        <v>33000</v>
      </c>
      <c r="F31" s="12">
        <f t="shared" si="1"/>
        <v>429000</v>
      </c>
    </row>
    <row r="32" spans="1:6" x14ac:dyDescent="0.2">
      <c r="A32" s="43"/>
      <c r="B32" s="44"/>
      <c r="C32" s="45"/>
      <c r="D32" s="46"/>
      <c r="E32" s="47"/>
      <c r="F32" s="48"/>
    </row>
    <row r="33" spans="1:6" x14ac:dyDescent="0.2">
      <c r="A33" s="20"/>
      <c r="B33" s="21"/>
      <c r="C33" s="13"/>
      <c r="D33" s="22"/>
      <c r="E33" s="23"/>
      <c r="F33" s="23"/>
    </row>
    <row r="34" spans="1:6" ht="13.5" thickBot="1" x14ac:dyDescent="0.25">
      <c r="A34" s="13">
        <v>1</v>
      </c>
      <c r="B34" s="11" t="s">
        <v>25</v>
      </c>
      <c r="C34" s="24"/>
      <c r="D34" s="25"/>
      <c r="E34" s="24" t="s">
        <v>26</v>
      </c>
      <c r="F34" s="22">
        <f>SUM(F9:F33)</f>
        <v>29827500</v>
      </c>
    </row>
    <row r="35" spans="1:6" ht="13.5" thickBot="1" x14ac:dyDescent="0.25">
      <c r="A35" s="13">
        <v>2</v>
      </c>
      <c r="B35" s="11" t="s">
        <v>27</v>
      </c>
      <c r="C35" s="26"/>
      <c r="D35" s="37">
        <v>0.189</v>
      </c>
      <c r="E35" s="27" t="s">
        <v>28</v>
      </c>
      <c r="F35" s="22">
        <f>+F34*D35</f>
        <v>5637397.5</v>
      </c>
    </row>
    <row r="36" spans="1:6" ht="13.5" thickBot="1" x14ac:dyDescent="0.25">
      <c r="A36" s="13">
        <v>3</v>
      </c>
      <c r="B36" s="11" t="s">
        <v>64</v>
      </c>
      <c r="C36" s="26"/>
      <c r="D36" s="37">
        <v>0.2</v>
      </c>
      <c r="E36" s="27" t="s">
        <v>28</v>
      </c>
      <c r="F36" s="22">
        <f>(F34+F35)*D36</f>
        <v>7092979.5</v>
      </c>
    </row>
    <row r="37" spans="1:6" ht="13.5" thickBot="1" x14ac:dyDescent="0.25">
      <c r="A37" s="13">
        <v>4</v>
      </c>
      <c r="B37" s="11" t="s">
        <v>29</v>
      </c>
      <c r="C37" s="24"/>
      <c r="D37" s="38"/>
      <c r="E37" s="28" t="s">
        <v>28</v>
      </c>
      <c r="F37" s="22">
        <f>SUM(F34:F36)</f>
        <v>42557877</v>
      </c>
    </row>
    <row r="38" spans="1:6" ht="13.5" thickBot="1" x14ac:dyDescent="0.25">
      <c r="A38" s="13">
        <v>5</v>
      </c>
      <c r="B38" s="11" t="s">
        <v>30</v>
      </c>
      <c r="C38" s="26"/>
      <c r="D38" s="37">
        <v>0.19</v>
      </c>
      <c r="E38" s="29" t="s">
        <v>28</v>
      </c>
      <c r="F38" s="22">
        <f>+F37*D38</f>
        <v>8085996.6299999999</v>
      </c>
    </row>
    <row r="39" spans="1:6" x14ac:dyDescent="0.2">
      <c r="A39" s="13">
        <v>6</v>
      </c>
      <c r="B39" s="11" t="s">
        <v>31</v>
      </c>
      <c r="C39" s="24"/>
      <c r="D39" s="39" t="s">
        <v>32</v>
      </c>
      <c r="E39" s="28" t="s">
        <v>28</v>
      </c>
      <c r="F39" s="42">
        <f>SUM(F37:F38)</f>
        <v>50643873.630000003</v>
      </c>
    </row>
    <row r="46" spans="1:6" x14ac:dyDescent="0.2">
      <c r="B46" s="53" t="s">
        <v>71</v>
      </c>
      <c r="C46" s="36"/>
      <c r="D46" s="51"/>
      <c r="E46" s="54" t="s">
        <v>37</v>
      </c>
      <c r="F46" s="52"/>
    </row>
    <row r="47" spans="1:6" x14ac:dyDescent="0.2">
      <c r="B47" s="50" t="s">
        <v>72</v>
      </c>
      <c r="C47" s="36"/>
      <c r="D47" s="35"/>
      <c r="E47" s="55" t="s">
        <v>38</v>
      </c>
    </row>
    <row r="48" spans="1:6" x14ac:dyDescent="0.2">
      <c r="C48" s="36"/>
      <c r="D48" s="36"/>
      <c r="E48" s="55" t="s">
        <v>39</v>
      </c>
    </row>
  </sheetData>
  <mergeCells count="1">
    <mergeCell ref="A1:F1"/>
  </mergeCells>
  <pageMargins left="0.7" right="0.7" top="0.75" bottom="0.75" header="0.3" footer="0.3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Ulloa</dc:creator>
  <cp:lastModifiedBy>Usuario de Windows</cp:lastModifiedBy>
  <cp:lastPrinted>2022-03-21T20:45:28Z</cp:lastPrinted>
  <dcterms:created xsi:type="dcterms:W3CDTF">2021-07-26T21:18:11Z</dcterms:created>
  <dcterms:modified xsi:type="dcterms:W3CDTF">2023-07-10T21:57:59Z</dcterms:modified>
</cp:coreProperties>
</file>